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<sst xmlns="http://schemas.openxmlformats.org/spreadsheetml/2006/main" count="139" uniqueCount="129">
  <si>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</si>
  <si>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</si>
  <si>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</si>
  <si>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</si>
  <si>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</si>
  <si>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</si>
  <si>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</si>
  <si>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</si>
  <si>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</si>
  <si>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Джерело фінансування: тип</t>
  </si>
  <si>
    <t>1</t>
  </si>
  <si>
    <t>3</t>
  </si>
  <si>
    <t>4</t>
  </si>
  <si>
    <t>7</t>
  </si>
  <si>
    <t>8</t>
  </si>
  <si>
    <t>9</t>
  </si>
  <si>
    <t>10</t>
  </si>
  <si>
    <t>2240</t>
  </si>
  <si>
    <t>UAH</t>
  </si>
  <si>
    <t>Переговорна процедура</t>
  </si>
  <si>
    <t>Державний бюджет України</t>
  </si>
  <si>
    <t>2274</t>
  </si>
  <si>
    <t>Закупівля без використання електронної системи</t>
  </si>
  <si>
    <t>Відкриті торги</t>
  </si>
  <si>
    <t>90510000-5</t>
  </si>
  <si>
    <t>2275</t>
  </si>
  <si>
    <t>Переговорна процедура (скорочена)</t>
  </si>
  <si>
    <t>Спрощені/Допорогові закупівлі</t>
  </si>
  <si>
    <t>70330000-3</t>
  </si>
  <si>
    <t>Послуги з обслуговування майнового комплексу ГУ ДПС у Чернівецькій області</t>
  </si>
  <si>
    <t>Місцевий бюджет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</si>
  <si>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</si>
  <si>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</si>
  <si>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</si>
  <si>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</si>
  <si>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</si>
  <si>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</si>
  <si>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</si>
  <si>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</si>
  <si>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</si>
  <si>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</si>
  <si>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</si>
  <si>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</si>
  <si>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</si>
  <si>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</si>
  <si>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</si>
  <si>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</si>
  <si>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</si>
  <si>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</si>
  <si>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</si>
  <si>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</si>
  <si>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</si>
  <si>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</si>
  <si>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</si>
  <si>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</si>
  <si>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</si>
  <si>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</si>
  <si>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</si>
  <si>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</si>
  <si>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</si>
  <si>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</si>
  <si>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</si>
  <si>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</si>
  <si>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</si>
  <si>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</si>
  <si>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</si>
  <si>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</si>
  <si>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</si>
  <si>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</si>
  <si>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</si>
  <si>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</si>
  <si>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</si>
  <si>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</si>
  <si>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</si>
  <si>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</si>
  <si>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</si>
  <si>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</si>
  <si>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</si>
  <si>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</si>
  <si>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</si>
  <si>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</si>
  <si>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</si>
  <si>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</si>
  <si>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</si>
  <si>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</si>
  <si>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</si>
  <si>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</si>
  <si>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</si>
  <si>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</si>
  <si>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</si>
  <si>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</si>
  <si>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</si>
  <si>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</si>
  <si>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</si>
  <si>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</si>
  <si>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</si>
  <si>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</si>
  <si>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</si>
  <si>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</si>
  <si>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</si>
  <si>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</si>
  <si>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</si>
  <si>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</si>
  <si>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</si>
  <si>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</si>
  <si>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</si>
  <si>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</si>
  <si>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</si>
  <si>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</si>
  <si>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</si>
  <si>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</si>
  <si>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</si>
  <si>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</si>
  <si>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</si>
  <si>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</si>
  <si>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</si>
  <si>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</si>
  <si>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</si>
  <si>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2</t>
  </si>
  <si>
    <t>5</t>
  </si>
  <si>
    <t>6</t>
  </si>
  <si>
    <t>Уповноважена особа                                                                                                                                                                      Олксандр ПЕЛЕПЯК</t>
  </si>
  <si>
    <t>РІЧНИЙ ПЛАН закупівель Головного управління ДПС у Чернівецькій області (березень - квітень 2022)</t>
  </si>
  <si>
    <t>Послуги з поводження з побутовими відходами за адресою:60200,м. Сокиряни, вул.Перемоги, 10</t>
  </si>
  <si>
    <t>01.04.2022</t>
  </si>
  <si>
    <t>01.03.2022</t>
  </si>
  <si>
    <t>65210000-8</t>
  </si>
  <si>
    <t>Послуги з розподілу природного газу по об"єктах ДПС України ГУ ДПС у Чернівецькій області : (Лот № 1: м. Вижниця, вул. Буковинська, буд. 14;Лот № 2: м. Кіцмань, вул. Українська, буд. 4; Лот № 3: м. Сокиряни, вул. Перемоги, буд. 10; Лот № 4: м. Сторожинець, вул. Лопуляка, буд. 8 ; Лот № 5: м. Хотин, вул. Свято-Покровська, буд. 11-А)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</si>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</sst>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dd&quot;.&quot;mm&quot;.&quot;yyyy"/>
    <numFmt numFmtId="181" formatCode="#,##0.00&quot; &quot;[$руб.-419];[Red]&quot;-&quot;#,##0.00&quot; &quot;[$руб.-419]"/>
  </numFmts>
  <fonts count="42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25" fillId="0" borderId="0">
      <alignment/>
      <protection/>
    </xf>
    <xf numFmtId="181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s_export_1649400820.7569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планів"/>
      <sheetName val="Тип процедури"/>
      <sheetName val="Валюти"/>
      <sheetName val="Рік"/>
      <sheetName val="Початок проведення закупівлі"/>
      <sheetName val="КЕКВ"/>
      <sheetName val="Джерело фінансування. ти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K4" sqref="K4"/>
    </sheetView>
  </sheetViews>
  <sheetFormatPr defaultColWidth="23.875" defaultRowHeight="14.25"/>
  <cols>
    <col min="1" max="1" width="15.375" style="0" customWidth="1"/>
    <col min="2" max="2" width="16.125" style="2" customWidth="1"/>
    <col min="3" max="3" width="8.25390625" style="0" customWidth="1"/>
    <col min="4" max="4" width="13.75390625" style="2" customWidth="1"/>
    <col min="5" max="5" width="11.25390625" style="1" customWidth="1"/>
    <col min="6" max="6" width="14.25390625" style="1" customWidth="1"/>
    <col min="7" max="7" width="14.50390625" style="1" customWidth="1"/>
    <col min="8" max="8" width="12.50390625" style="1" customWidth="1"/>
    <col min="9" max="9" width="8.50390625" style="3" bestFit="1" customWidth="1"/>
    <col min="10" max="10" width="15.875" style="0" customWidth="1"/>
  </cols>
  <sheetData>
    <row r="1" spans="1:10" ht="60" customHeight="1">
      <c r="A1" s="9" t="s">
        <v>122</v>
      </c>
      <c r="B1" s="9"/>
      <c r="C1" s="9"/>
      <c r="D1" s="9"/>
      <c r="E1" s="9"/>
      <c r="F1" s="9"/>
      <c r="G1" s="9"/>
      <c r="H1" s="9"/>
      <c r="I1" s="9"/>
      <c r="J1" s="9"/>
    </row>
    <row r="2" spans="1:10" ht="146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2.75" customHeight="1">
      <c r="A3" s="6" t="s">
        <v>10</v>
      </c>
      <c r="B3" s="6" t="s">
        <v>118</v>
      </c>
      <c r="C3" s="6" t="s">
        <v>11</v>
      </c>
      <c r="D3" s="6" t="s">
        <v>12</v>
      </c>
      <c r="E3" s="6" t="s">
        <v>119</v>
      </c>
      <c r="F3" s="6" t="s">
        <v>120</v>
      </c>
      <c r="G3" s="6" t="s">
        <v>13</v>
      </c>
      <c r="H3" s="6" t="s">
        <v>14</v>
      </c>
      <c r="I3" s="6" t="s">
        <v>15</v>
      </c>
      <c r="J3" s="6" t="s">
        <v>16</v>
      </c>
    </row>
    <row r="4" spans="1:12" ht="99.75">
      <c r="A4" s="7" t="s">
        <v>24</v>
      </c>
      <c r="B4" s="10" t="s">
        <v>123</v>
      </c>
      <c r="C4" s="7" t="s">
        <v>25</v>
      </c>
      <c r="D4" s="11">
        <v>3000</v>
      </c>
      <c r="E4" s="7" t="s">
        <v>18</v>
      </c>
      <c r="F4" s="7" t="s">
        <v>19</v>
      </c>
      <c r="G4" s="7" t="s">
        <v>124</v>
      </c>
      <c r="H4" s="12">
        <v>2022</v>
      </c>
      <c r="I4" s="8"/>
      <c r="J4" s="10" t="s">
        <v>20</v>
      </c>
      <c r="L4" t="s">
        <v>128</v>
      </c>
    </row>
    <row r="5" spans="1:10" ht="99.75">
      <c r="A5" s="7" t="s">
        <v>28</v>
      </c>
      <c r="B5" s="10" t="s">
        <v>29</v>
      </c>
      <c r="C5" s="7" t="s">
        <v>17</v>
      </c>
      <c r="D5" s="11">
        <v>692000</v>
      </c>
      <c r="E5" s="7" t="s">
        <v>18</v>
      </c>
      <c r="F5" s="7" t="s">
        <v>23</v>
      </c>
      <c r="G5" s="7" t="s">
        <v>125</v>
      </c>
      <c r="H5" s="12">
        <v>2022</v>
      </c>
      <c r="I5" s="8"/>
      <c r="J5" s="10" t="s">
        <v>20</v>
      </c>
    </row>
    <row r="6" spans="1:10" ht="342">
      <c r="A6" s="7" t="s">
        <v>126</v>
      </c>
      <c r="B6" s="10" t="s">
        <v>127</v>
      </c>
      <c r="C6" s="7" t="s">
        <v>21</v>
      </c>
      <c r="D6" s="11">
        <v>54924</v>
      </c>
      <c r="E6" s="7" t="s">
        <v>18</v>
      </c>
      <c r="F6" s="7" t="s">
        <v>19</v>
      </c>
      <c r="G6" s="7" t="s">
        <v>125</v>
      </c>
      <c r="H6" s="12">
        <v>2022</v>
      </c>
      <c r="I6" s="8"/>
      <c r="J6" s="10" t="s">
        <v>20</v>
      </c>
    </row>
    <row r="8" ht="14.25">
      <c r="A8" s="1" t="s">
        <v>121</v>
      </c>
    </row>
  </sheetData>
  <sheetProtection/>
  <mergeCells count="1">
    <mergeCell ref="A1:J1"/>
  </mergeCells>
  <dataValidations count="2">
    <dataValidation allowBlank="1" showErrorMessage="1" sqref="A1 J2:J3 I2:I6 A2:H3 K1:IV1 A4:B65536 I7:IV65536"/>
    <dataValidation type="decimal" operator="greaterThanOrEqual" allowBlank="1" showErrorMessage="1" sqref="D4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4" t="s">
        <v>27</v>
      </c>
      <c r="B1" s="4" t="s">
        <v>31</v>
      </c>
    </row>
    <row r="2" spans="1:2" ht="60" customHeight="1">
      <c r="A2" s="4" t="s">
        <v>23</v>
      </c>
      <c r="B2" s="4" t="s">
        <v>32</v>
      </c>
    </row>
    <row r="3" spans="1:2" ht="60" customHeight="1">
      <c r="A3" s="4" t="s">
        <v>33</v>
      </c>
      <c r="B3" s="4" t="s">
        <v>34</v>
      </c>
    </row>
    <row r="4" spans="1:2" ht="60" customHeight="1">
      <c r="A4" s="4" t="s">
        <v>35</v>
      </c>
      <c r="B4" s="4" t="s">
        <v>36</v>
      </c>
    </row>
    <row r="5" spans="1:2" ht="60" customHeight="1">
      <c r="A5" s="4" t="s">
        <v>22</v>
      </c>
      <c r="B5" s="4" t="s">
        <v>37</v>
      </c>
    </row>
    <row r="6" spans="1:2" ht="60" customHeight="1">
      <c r="A6" s="4" t="s">
        <v>19</v>
      </c>
      <c r="B6" s="4" t="s">
        <v>38</v>
      </c>
    </row>
    <row r="7" spans="1:2" ht="60" customHeight="1">
      <c r="A7" s="4" t="s">
        <v>26</v>
      </c>
      <c r="B7" s="4" t="s">
        <v>39</v>
      </c>
    </row>
    <row r="8" spans="1:2" ht="60" customHeight="1">
      <c r="A8" s="4" t="s">
        <v>40</v>
      </c>
      <c r="B8" s="4" t="s">
        <v>41</v>
      </c>
    </row>
    <row r="9" spans="1:2" ht="60" customHeight="1">
      <c r="A9" s="4" t="s">
        <v>42</v>
      </c>
      <c r="B9" s="4" t="s">
        <v>43</v>
      </c>
    </row>
    <row r="10" spans="1:2" ht="60" customHeight="1">
      <c r="A10" s="4" t="s">
        <v>44</v>
      </c>
      <c r="B10" s="4" t="s">
        <v>45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18</v>
      </c>
    </row>
    <row r="2" ht="14.25">
      <c r="A2" t="s">
        <v>46</v>
      </c>
    </row>
    <row r="3" ht="14.25">
      <c r="A3" t="s">
        <v>47</v>
      </c>
    </row>
    <row r="4" ht="14.25">
      <c r="A4" t="s">
        <v>48</v>
      </c>
    </row>
    <row r="5" ht="14.25">
      <c r="A5" t="s">
        <v>49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>
        <f ca="1">YEAR(NOW())-1</f>
        <v>2021</v>
      </c>
    </row>
    <row r="2" ht="60" customHeight="1">
      <c r="A2">
        <f ca="1">YEAR(NOW())</f>
        <v>2022</v>
      </c>
    </row>
    <row r="3" ht="60" customHeight="1">
      <c r="A3">
        <f ca="1">YEAR(NOW())+1</f>
        <v>2023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>
    <row r="1" ht="14.25">
      <c r="A1" t="str">
        <f>CONCATENATE("01.01.",YEAR(NOW())-1)</f>
        <v>01.01.2021</v>
      </c>
    </row>
    <row r="2" ht="14.25">
      <c r="A2" t="str">
        <f>CONCATENATE("01.02.",YEAR(NOW())-1)</f>
        <v>01.02.2021</v>
      </c>
    </row>
    <row r="3" ht="14.25">
      <c r="A3" t="str">
        <f>CONCATENATE("01.03.",YEAR(NOW())-1)</f>
        <v>01.03.2021</v>
      </c>
    </row>
    <row r="4" ht="14.25">
      <c r="A4" t="str">
        <f>CONCATENATE("01.04.",YEAR(NOW())-1)</f>
        <v>01.04.2021</v>
      </c>
    </row>
    <row r="5" ht="14.25">
      <c r="A5" t="str">
        <f>CONCATENATE("01.05.",YEAR(NOW())-1)</f>
        <v>01.05.2021</v>
      </c>
    </row>
    <row r="6" ht="14.25">
      <c r="A6" t="str">
        <f>CONCATENATE("01.06.",YEAR(NOW())-1)</f>
        <v>01.06.2021</v>
      </c>
    </row>
    <row r="7" ht="14.25">
      <c r="A7" t="str">
        <f>CONCATENATE("01.07.",YEAR(NOW())-1)</f>
        <v>01.07.2021</v>
      </c>
    </row>
    <row r="8" ht="14.25">
      <c r="A8" t="str">
        <f>CONCATENATE("01.08.",YEAR(NOW())-1)</f>
        <v>01.08.2021</v>
      </c>
    </row>
    <row r="9" ht="14.25">
      <c r="A9" t="str">
        <f>CONCATENATE("01.09.",YEAR(NOW())-1)</f>
        <v>01.09.2021</v>
      </c>
    </row>
    <row r="10" ht="14.25">
      <c r="A10" t="str">
        <f>CONCATENATE("01.10.",YEAR(NOW())-1)</f>
        <v>01.10.2021</v>
      </c>
    </row>
    <row r="11" ht="14.25">
      <c r="A11" t="str">
        <f>CONCATENATE("01.11.",YEAR(NOW())-1)</f>
        <v>01.11.2021</v>
      </c>
    </row>
    <row r="12" ht="14.25">
      <c r="A12" t="str">
        <f>CONCATENATE("01.12.",YEAR(NOW())-1)</f>
        <v>01.12.2021</v>
      </c>
    </row>
    <row r="13" ht="14.25">
      <c r="A13" t="str">
        <f>CONCATENATE("01.01.",YEAR(NOW()))</f>
        <v>01.01.2022</v>
      </c>
    </row>
    <row r="14" ht="14.25">
      <c r="A14" t="str">
        <f>CONCATENATE("01.02.",YEAR(NOW()))</f>
        <v>01.02.2022</v>
      </c>
    </row>
    <row r="15" ht="14.25">
      <c r="A15" t="str">
        <f>CONCATENATE("01.03.",YEAR(NOW()))</f>
        <v>01.03.2022</v>
      </c>
    </row>
    <row r="16" ht="14.25">
      <c r="A16" t="str">
        <f>CONCATENATE("01.04.",YEAR(NOW()))</f>
        <v>01.04.2022</v>
      </c>
    </row>
    <row r="17" ht="14.25">
      <c r="A17" t="str">
        <f>CONCATENATE("01.05.",YEAR(NOW()))</f>
        <v>01.05.2022</v>
      </c>
    </row>
    <row r="18" ht="14.25">
      <c r="A18" t="str">
        <f>CONCATENATE("01.06.",YEAR(NOW()))</f>
        <v>01.06.2022</v>
      </c>
    </row>
    <row r="19" ht="14.25">
      <c r="A19" t="str">
        <f>CONCATENATE("01.07.",YEAR(NOW()))</f>
        <v>01.07.2022</v>
      </c>
    </row>
    <row r="20" ht="14.25">
      <c r="A20" t="str">
        <f>CONCATENATE("01.08.",YEAR(NOW()))</f>
        <v>01.08.2022</v>
      </c>
    </row>
    <row r="21" ht="14.25">
      <c r="A21" t="str">
        <f>CONCATENATE("01.09.",YEAR(NOW()))</f>
        <v>01.09.2022</v>
      </c>
    </row>
    <row r="22" ht="14.25">
      <c r="A22" t="str">
        <f>CONCATENATE("01.10.",YEAR(NOW()))</f>
        <v>01.10.2022</v>
      </c>
    </row>
    <row r="23" ht="14.25">
      <c r="A23" t="str">
        <f>CONCATENATE("01.11.",YEAR(NOW()))</f>
        <v>01.11.2022</v>
      </c>
    </row>
    <row r="24" ht="14.25">
      <c r="A24" t="str">
        <f>CONCATENATE("01.12.",YEAR(NOW()))</f>
        <v>01.12.2022</v>
      </c>
    </row>
    <row r="25" ht="14.25">
      <c r="A25" t="str">
        <f>CONCATENATE("01.01.",YEAR(NOW())+1)</f>
        <v>01.01.2023</v>
      </c>
    </row>
    <row r="26" ht="14.25">
      <c r="A26" t="str">
        <f>CONCATENATE("01.02.",YEAR(NOW())+1)</f>
        <v>01.02.2023</v>
      </c>
    </row>
    <row r="27" ht="14.25">
      <c r="A27" t="str">
        <f>CONCATENATE("01.03.",YEAR(NOW())+1)</f>
        <v>01.03.2023</v>
      </c>
    </row>
    <row r="28" ht="14.25">
      <c r="A28" t="str">
        <f>CONCATENATE("01.04.",YEAR(NOW())+1)</f>
        <v>01.04.2023</v>
      </c>
    </row>
    <row r="29" ht="14.25">
      <c r="A29" t="str">
        <f>CONCATENATE("01.05.",YEAR(NOW())+1)</f>
        <v>01.05.2023</v>
      </c>
    </row>
    <row r="30" ht="14.25">
      <c r="A30" t="str">
        <f>CONCATENATE("01.06.",YEAR(NOW())+1)</f>
        <v>01.06.2023</v>
      </c>
    </row>
    <row r="31" ht="14.25">
      <c r="A31" t="str">
        <f>CONCATENATE("01.07.",YEAR(NOW())+1)</f>
        <v>01.07.2023</v>
      </c>
    </row>
    <row r="32" ht="14.25">
      <c r="A32" t="str">
        <f>CONCATENATE("01.08.",YEAR(NOW())+1)</f>
        <v>01.08.2023</v>
      </c>
    </row>
    <row r="33" ht="14.25">
      <c r="A33" t="str">
        <f>CONCATENATE("01.09.",YEAR(NOW())+1)</f>
        <v>01.09.2023</v>
      </c>
    </row>
    <row r="34" ht="14.25">
      <c r="A34" t="str">
        <f>CONCATENATE("01.10.",YEAR(NOW())+1)</f>
        <v>01.10.2023</v>
      </c>
    </row>
    <row r="35" ht="14.25">
      <c r="A35" t="str">
        <f>CONCATENATE("01.11.",YEAR(NOW())+1)</f>
        <v>01.11.2023</v>
      </c>
    </row>
    <row r="36" ht="14.25">
      <c r="A36" t="str">
        <f>CONCATENATE("01.12.",YEAR(NOW())+1)</f>
        <v>01.12.2023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50</v>
      </c>
    </row>
    <row r="2" spans="1:2" ht="60" customHeight="1">
      <c r="A2" s="1">
        <v>2100</v>
      </c>
      <c r="B2" t="s">
        <v>51</v>
      </c>
    </row>
    <row r="3" spans="1:2" ht="60" customHeight="1">
      <c r="A3" s="1">
        <v>2110</v>
      </c>
      <c r="B3" t="s">
        <v>52</v>
      </c>
    </row>
    <row r="4" spans="1:2" ht="60" customHeight="1">
      <c r="A4" s="1">
        <v>2111</v>
      </c>
      <c r="B4" t="s">
        <v>53</v>
      </c>
    </row>
    <row r="5" spans="1:2" ht="60" customHeight="1">
      <c r="A5" s="1">
        <v>2112</v>
      </c>
      <c r="B5" t="s">
        <v>54</v>
      </c>
    </row>
    <row r="6" spans="1:2" ht="60" customHeight="1">
      <c r="A6" s="1">
        <v>2120</v>
      </c>
      <c r="B6" t="s">
        <v>55</v>
      </c>
    </row>
    <row r="7" spans="1:2" ht="60" customHeight="1">
      <c r="A7" s="1">
        <v>2200</v>
      </c>
      <c r="B7" t="s">
        <v>56</v>
      </c>
    </row>
    <row r="8" spans="1:2" ht="60" customHeight="1">
      <c r="A8" s="1">
        <v>2210</v>
      </c>
      <c r="B8" t="s">
        <v>57</v>
      </c>
    </row>
    <row r="9" spans="1:2" ht="60" customHeight="1">
      <c r="A9" s="1">
        <v>2220</v>
      </c>
      <c r="B9" t="s">
        <v>58</v>
      </c>
    </row>
    <row r="10" spans="1:2" ht="60" customHeight="1">
      <c r="A10" s="1">
        <v>2230</v>
      </c>
      <c r="B10" t="s">
        <v>59</v>
      </c>
    </row>
    <row r="11" spans="1:2" ht="60" customHeight="1">
      <c r="A11" s="1">
        <v>2240</v>
      </c>
      <c r="B11" t="s">
        <v>60</v>
      </c>
    </row>
    <row r="12" spans="1:2" ht="60" customHeight="1">
      <c r="A12" s="1">
        <v>2250</v>
      </c>
      <c r="B12" t="s">
        <v>61</v>
      </c>
    </row>
    <row r="13" spans="1:2" ht="60" customHeight="1">
      <c r="A13" s="1">
        <v>2260</v>
      </c>
      <c r="B13" t="s">
        <v>62</v>
      </c>
    </row>
    <row r="14" spans="1:2" ht="60" customHeight="1">
      <c r="A14" s="1">
        <v>2270</v>
      </c>
      <c r="B14" t="s">
        <v>63</v>
      </c>
    </row>
    <row r="15" spans="1:2" ht="60" customHeight="1">
      <c r="A15" s="1">
        <v>2271</v>
      </c>
      <c r="B15" t="s">
        <v>64</v>
      </c>
    </row>
    <row r="16" spans="1:2" ht="60" customHeight="1">
      <c r="A16" s="1">
        <v>2272</v>
      </c>
      <c r="B16" t="s">
        <v>65</v>
      </c>
    </row>
    <row r="17" spans="1:2" ht="60" customHeight="1">
      <c r="A17" s="1">
        <v>2273</v>
      </c>
      <c r="B17" t="s">
        <v>66</v>
      </c>
    </row>
    <row r="18" spans="1:2" ht="60" customHeight="1">
      <c r="A18" s="1">
        <v>2274</v>
      </c>
      <c r="B18" t="s">
        <v>67</v>
      </c>
    </row>
    <row r="19" spans="1:2" ht="60" customHeight="1">
      <c r="A19" s="1">
        <v>2275</v>
      </c>
      <c r="B19" t="s">
        <v>68</v>
      </c>
    </row>
    <row r="20" spans="1:2" ht="60" customHeight="1">
      <c r="A20" s="1">
        <v>2276</v>
      </c>
      <c r="B20" t="s">
        <v>69</v>
      </c>
    </row>
    <row r="21" spans="1:2" ht="60" customHeight="1">
      <c r="A21" s="1">
        <v>2280</v>
      </c>
      <c r="B21" t="s">
        <v>70</v>
      </c>
    </row>
    <row r="22" spans="1:2" ht="60" customHeight="1">
      <c r="A22" s="1">
        <v>2281</v>
      </c>
      <c r="B22" t="s">
        <v>71</v>
      </c>
    </row>
    <row r="23" spans="1:2" ht="60" customHeight="1">
      <c r="A23" s="1">
        <v>2282</v>
      </c>
      <c r="B23" t="s">
        <v>72</v>
      </c>
    </row>
    <row r="24" spans="1:2" ht="60" customHeight="1">
      <c r="A24" s="1">
        <v>2400</v>
      </c>
      <c r="B24" t="s">
        <v>73</v>
      </c>
    </row>
    <row r="25" spans="1:2" ht="60" customHeight="1">
      <c r="A25" s="1">
        <v>2410</v>
      </c>
      <c r="B25" t="s">
        <v>74</v>
      </c>
    </row>
    <row r="26" spans="1:2" ht="60" customHeight="1">
      <c r="A26" s="1">
        <v>2420</v>
      </c>
      <c r="B26" t="s">
        <v>75</v>
      </c>
    </row>
    <row r="27" spans="1:2" ht="60" customHeight="1">
      <c r="A27" s="1">
        <v>2600</v>
      </c>
      <c r="B27" t="s">
        <v>76</v>
      </c>
    </row>
    <row r="28" spans="1:2" ht="60" customHeight="1">
      <c r="A28" s="1">
        <v>2610</v>
      </c>
      <c r="B28" t="s">
        <v>77</v>
      </c>
    </row>
    <row r="29" spans="1:2" ht="60" customHeight="1">
      <c r="A29" s="1">
        <v>2620</v>
      </c>
      <c r="B29" t="s">
        <v>78</v>
      </c>
    </row>
    <row r="30" spans="1:2" ht="60" customHeight="1">
      <c r="A30" s="1">
        <v>2630</v>
      </c>
      <c r="B30" t="s">
        <v>79</v>
      </c>
    </row>
    <row r="31" spans="1:2" ht="60" customHeight="1">
      <c r="A31" s="1">
        <v>2700</v>
      </c>
      <c r="B31" t="s">
        <v>80</v>
      </c>
    </row>
    <row r="32" spans="1:2" ht="60" customHeight="1">
      <c r="A32" s="1">
        <v>2710</v>
      </c>
      <c r="B32" t="s">
        <v>81</v>
      </c>
    </row>
    <row r="33" spans="1:2" ht="60" customHeight="1">
      <c r="A33" s="1">
        <v>2720</v>
      </c>
      <c r="B33" t="s">
        <v>82</v>
      </c>
    </row>
    <row r="34" spans="1:2" ht="60" customHeight="1">
      <c r="A34" s="1">
        <v>2730</v>
      </c>
      <c r="B34" t="s">
        <v>83</v>
      </c>
    </row>
    <row r="35" spans="1:2" ht="60" customHeight="1">
      <c r="A35" s="1">
        <v>2800</v>
      </c>
      <c r="B35" t="s">
        <v>84</v>
      </c>
    </row>
    <row r="36" spans="1:2" ht="60" customHeight="1">
      <c r="A36" s="1">
        <v>3000</v>
      </c>
      <c r="B36" t="s">
        <v>85</v>
      </c>
    </row>
    <row r="37" spans="1:2" ht="60" customHeight="1">
      <c r="A37" s="1">
        <v>3100</v>
      </c>
      <c r="B37" t="s">
        <v>86</v>
      </c>
    </row>
    <row r="38" spans="1:2" ht="60" customHeight="1">
      <c r="A38" s="1">
        <v>3110</v>
      </c>
      <c r="B38" t="s">
        <v>87</v>
      </c>
    </row>
    <row r="39" spans="1:2" ht="60" customHeight="1">
      <c r="A39" s="1">
        <v>3120</v>
      </c>
      <c r="B39" t="s">
        <v>88</v>
      </c>
    </row>
    <row r="40" spans="1:2" ht="60" customHeight="1">
      <c r="A40" s="1">
        <v>3121</v>
      </c>
      <c r="B40" t="s">
        <v>89</v>
      </c>
    </row>
    <row r="41" spans="1:2" ht="60" customHeight="1">
      <c r="A41" s="1">
        <v>3122</v>
      </c>
      <c r="B41" t="s">
        <v>90</v>
      </c>
    </row>
    <row r="42" spans="1:2" ht="60" customHeight="1">
      <c r="A42" s="1">
        <v>3130</v>
      </c>
      <c r="B42" t="s">
        <v>91</v>
      </c>
    </row>
    <row r="43" spans="1:2" ht="60" customHeight="1">
      <c r="A43" s="1">
        <v>3131</v>
      </c>
      <c r="B43" t="s">
        <v>92</v>
      </c>
    </row>
    <row r="44" spans="1:2" ht="60" customHeight="1">
      <c r="A44" s="1">
        <v>3132</v>
      </c>
      <c r="B44" t="s">
        <v>93</v>
      </c>
    </row>
    <row r="45" spans="1:2" ht="60" customHeight="1">
      <c r="A45" s="1">
        <v>3140</v>
      </c>
      <c r="B45" t="s">
        <v>94</v>
      </c>
    </row>
    <row r="46" spans="1:2" ht="60" customHeight="1">
      <c r="A46" s="1">
        <v>3141</v>
      </c>
      <c r="B46" t="s">
        <v>95</v>
      </c>
    </row>
    <row r="47" spans="1:2" ht="60" customHeight="1">
      <c r="A47" s="1">
        <v>3142</v>
      </c>
      <c r="B47" t="s">
        <v>96</v>
      </c>
    </row>
    <row r="48" spans="1:2" ht="60" customHeight="1">
      <c r="A48" s="1">
        <v>3143</v>
      </c>
      <c r="B48" t="s">
        <v>97</v>
      </c>
    </row>
    <row r="49" spans="1:2" ht="60" customHeight="1">
      <c r="A49" s="1">
        <v>3150</v>
      </c>
      <c r="B49" t="s">
        <v>98</v>
      </c>
    </row>
    <row r="50" spans="1:2" ht="60" customHeight="1">
      <c r="A50" s="1">
        <v>3160</v>
      </c>
      <c r="B50" t="s">
        <v>99</v>
      </c>
    </row>
    <row r="51" spans="1:2" ht="60" customHeight="1">
      <c r="A51" s="1">
        <v>3200</v>
      </c>
      <c r="B51" t="s">
        <v>100</v>
      </c>
    </row>
    <row r="52" spans="1:2" ht="60" customHeight="1">
      <c r="A52" s="1">
        <v>3210</v>
      </c>
      <c r="B52" t="s">
        <v>101</v>
      </c>
    </row>
    <row r="53" spans="1:2" ht="60" customHeight="1">
      <c r="A53" s="1">
        <v>3220</v>
      </c>
      <c r="B53" t="s">
        <v>102</v>
      </c>
    </row>
    <row r="54" spans="1:2" ht="60" customHeight="1">
      <c r="A54" s="1">
        <v>3230</v>
      </c>
      <c r="B54" t="s">
        <v>103</v>
      </c>
    </row>
    <row r="55" spans="1:2" ht="60" customHeight="1">
      <c r="A55" s="1">
        <v>3240</v>
      </c>
      <c r="B55" t="s">
        <v>104</v>
      </c>
    </row>
    <row r="56" spans="1:2" ht="60" customHeight="1">
      <c r="A56" s="1">
        <v>9000</v>
      </c>
      <c r="B56" t="s">
        <v>105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20</v>
      </c>
      <c r="B1" t="s">
        <v>106</v>
      </c>
    </row>
    <row r="2" spans="1:2" ht="14.25">
      <c r="A2" t="s">
        <v>107</v>
      </c>
      <c r="B2" t="s">
        <v>108</v>
      </c>
    </row>
    <row r="3" spans="1:2" ht="14.25">
      <c r="A3" t="s">
        <v>30</v>
      </c>
      <c r="B3" t="s">
        <v>109</v>
      </c>
    </row>
    <row r="4" spans="1:2" ht="14.25">
      <c r="A4" t="s">
        <v>110</v>
      </c>
      <c r="B4" t="s">
        <v>111</v>
      </c>
    </row>
    <row r="5" spans="1:2" ht="14.25">
      <c r="A5" t="s">
        <v>112</v>
      </c>
      <c r="B5" t="s">
        <v>113</v>
      </c>
    </row>
    <row r="6" spans="1:2" ht="14.25">
      <c r="A6" t="s">
        <v>114</v>
      </c>
      <c r="B6" t="s">
        <v>115</v>
      </c>
    </row>
    <row r="7" spans="1:2" ht="14.25">
      <c r="A7" t="s">
        <v>116</v>
      </c>
      <c r="B7" t="s">
        <v>117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2022-03-01T08:29:00Z</cp:lastPrinted>
  <dcterms:created xsi:type="dcterms:W3CDTF">2017-01-10T11:54:21Z</dcterms:created>
  <dcterms:modified xsi:type="dcterms:W3CDTF">2022-04-08T07:07:22Z</dcterms:modified>
  <cp:category/>
  <cp:version/>
  <cp:contentType/>
  <cp:contentStatus/>
  <cp:revision>6</cp:revision>
</cp:coreProperties>
</file>